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<sst xmlns="http://schemas.openxmlformats.org/spreadsheetml/2006/main" count="86" uniqueCount="78">
  <si>
    <t>тис. грн.</t>
  </si>
  <si>
    <t>Доходи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</si>
  <si>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</si>
  <si>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</si>
  <si>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</si>
  <si>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</si>
  <si>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</si>
  <si>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</si>
  <si>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</si>
  <si>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</si>
  <si>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</si>
  <si>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</si>
  <si>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</si>
  <si>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</si>
  <si>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</si>
  <si>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</si>
  <si>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</si>
  <si>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</si>
  <si>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</si>
  <si>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</si>
  <si>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</si>
  <si>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</si>
  <si>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</si>
  <si>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</si>
  <si>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</si>
  <si>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</si>
  <si>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</si>
  <si>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</si>
  <si>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</si>
  <si>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</si>
  <si>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</si>
  <si>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</si>
  <si>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</si>
  <si>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</si>
  <si>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</si>
  <si>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</si>
  <si>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</si>
  <si>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Код</t>
  </si>
  <si>
    <t>Бюджетні призначення</t>
  </si>
  <si>
    <t>Уточнені бюджетні призначення</t>
  </si>
  <si>
    <t>Фактичне виконання</t>
  </si>
  <si>
    <t>Загальний фонд</t>
  </si>
  <si>
    <t>Разом власних доходів</t>
  </si>
  <si>
    <t>Виконання бюджету міста Прилуки за 2014 рік</t>
  </si>
  <si>
    <t>Всього доходів загального фонду</t>
  </si>
  <si>
    <t>Податки на власність  </t>
  </si>
  <si>
    <t>Податок з власників транспортних засобів та інших самохідних машин і механізмів  </t>
  </si>
  <si>
    <t>Збір за першу реєстрацію транспортного засобу </t>
  </si>
  <si>
    <t>Місцеві податки і збори</t>
  </si>
  <si>
    <t>Податок на нерухоме майно, відмінне від земельної ділянки </t>
  </si>
  <si>
    <t>Єдиний податок  </t>
  </si>
  <si>
    <t>Інші податки та збори </t>
  </si>
  <si>
    <t>Екологічний податок </t>
  </si>
  <si>
    <t>Збір за забруднення навколишнього природного середовища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</si>
  <si>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</si>
  <si>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Надходження коштів від відшкодування втрат сільськогосподарського і лісогосподарського виробництва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</si>
  <si>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</si>
  <si>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</si>
  <si>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</si>
  <si>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спеціального фонду без урахування міжбюджетних трансфертів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</si>
  <si>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</si>
  <si>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</si>
  <si>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</si>
  <si>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Всього доходів спеціального фонду</t>
  </si>
  <si>
    <t xml:space="preserve">Дотації </t>
  </si>
  <si>
    <t>Спеціальний фонд</t>
  </si>
  <si>
    <t>ЗАТВЕРДЖЕНО</t>
  </si>
  <si>
    <t>Додаток 1</t>
  </si>
  <si>
    <t>до рішення міської ради</t>
  </si>
  <si>
    <t>Разом доходів бюджету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</si>
  <si>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</si>
  <si>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</si>
  <si>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</si>
  <si>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</si>
  <si>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</si>
  <si>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(84 сесія 6 скликання)</t>
  </si>
  <si>
    <t>26 лютого 2014 року №2</t>
  </si>
  <si>
    <t>Надходження коштів пайової участі у розвитку інфраструктури населеного пункту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</si>
</sst>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173" fontId="37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173" fontId="38" fillId="33" borderId="10" xfId="0" applyNumberFormat="1" applyFont="1" applyFill="1" applyBorder="1" applyAlignment="1">
      <alignment horizontal="center" vertical="center"/>
    </xf>
    <xf numFmtId="172" fontId="37" fillId="33" borderId="10" xfId="0" applyNumberFormat="1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 wrapText="1"/>
    </xf>
    <xf numFmtId="173" fontId="37" fillId="33" borderId="11" xfId="0" applyNumberFormat="1" applyFont="1" applyFill="1" applyBorder="1" applyAlignment="1">
      <alignment horizontal="center" vertical="center"/>
    </xf>
    <xf numFmtId="173" fontId="38" fillId="33" borderId="0" xfId="0" applyNumberFormat="1" applyFont="1" applyFill="1" applyBorder="1" applyAlignment="1">
      <alignment horizontal="center" vertical="center"/>
    </xf>
    <xf numFmtId="172" fontId="37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/>
    </xf>
    <xf numFmtId="172" fontId="37" fillId="33" borderId="12" xfId="0" applyNumberFormat="1" applyFont="1" applyFill="1" applyBorder="1" applyAlignment="1">
      <alignment horizontal="center"/>
    </xf>
    <xf numFmtId="172" fontId="37" fillId="33" borderId="13" xfId="0" applyNumberFormat="1" applyFont="1" applyFill="1" applyBorder="1" applyAlignment="1">
      <alignment horizontal="center"/>
    </xf>
    <xf numFmtId="172" fontId="37" fillId="33" borderId="14" xfId="0" applyNumberFormat="1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172" fontId="37" fillId="33" borderId="12" xfId="0" applyNumberFormat="1" applyFont="1" applyFill="1" applyBorder="1" applyAlignment="1">
      <alignment horizontal="center" vertical="center" wrapText="1"/>
    </xf>
    <xf numFmtId="172" fontId="37" fillId="33" borderId="13" xfId="0" applyNumberFormat="1" applyFont="1" applyFill="1" applyBorder="1" applyAlignment="1">
      <alignment horizontal="center" vertical="center" wrapText="1"/>
    </xf>
    <xf numFmtId="172" fontId="37" fillId="33" borderId="12" xfId="0" applyNumberFormat="1" applyFont="1" applyFill="1" applyBorder="1" applyAlignment="1">
      <alignment horizontal="center" vertical="center"/>
    </xf>
    <xf numFmtId="172" fontId="37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96" zoomScaleNormal="61" zoomScaleSheetLayoutView="96" zoomScalePageLayoutView="0" workbookViewId="0" topLeftCell="A1">
      <selection activeCell="B72" sqref="B72"/>
    </sheetView>
  </sheetViews>
  <sheetFormatPr defaultColWidth="9.140625" defaultRowHeight="15"/>
  <cols>
    <col min="1" max="1" width="14.7109375" style="1" customWidth="1"/>
    <col min="2" max="2" width="40.28125" style="1" customWidth="1"/>
    <col min="3" max="3" width="13.8515625" style="1" customWidth="1"/>
    <col min="4" max="4" width="16.7109375" style="1" bestFit="1" customWidth="1"/>
    <col min="5" max="5" width="15.7109375" style="1" customWidth="1"/>
    <col min="6" max="6" width="16.28125" style="1" bestFit="1" customWidth="1"/>
    <col min="7" max="7" width="20.28125" style="1" customWidth="1"/>
    <col min="8" max="8" width="10.00390625" style="1" bestFit="1" customWidth="1"/>
    <col min="9" max="16384" width="8.8515625" style="1" customWidth="1"/>
  </cols>
  <sheetData>
    <row r="1" spans="6:7" ht="18">
      <c r="F1" s="3" t="s">
        <v>66</v>
      </c>
      <c r="G1" s="19"/>
    </row>
    <row r="2" spans="6:7" ht="18">
      <c r="F2" s="3" t="s">
        <v>67</v>
      </c>
      <c r="G2" s="19"/>
    </row>
    <row r="3" spans="6:7" ht="18">
      <c r="F3" s="3" t="s">
        <v>68</v>
      </c>
      <c r="G3" s="19"/>
    </row>
    <row r="4" spans="6:7" ht="18">
      <c r="F4" s="3" t="s">
        <v>75</v>
      </c>
      <c r="G4" s="19"/>
    </row>
    <row r="5" spans="6:7" ht="18">
      <c r="F5" s="3" t="s">
        <v>76</v>
      </c>
      <c r="G5" s="19"/>
    </row>
    <row r="8" spans="1:10" s="3" customFormat="1" ht="18">
      <c r="A8" s="23" t="s">
        <v>43</v>
      </c>
      <c r="B8" s="23"/>
      <c r="C8" s="23"/>
      <c r="D8" s="23"/>
      <c r="E8" s="23"/>
      <c r="F8" s="23"/>
      <c r="G8" s="23"/>
      <c r="H8" s="2"/>
      <c r="I8" s="2"/>
      <c r="J8" s="2"/>
    </row>
    <row r="9" spans="1:10" s="3" customFormat="1" ht="18">
      <c r="A9" s="23"/>
      <c r="B9" s="23"/>
      <c r="C9" s="23"/>
      <c r="D9" s="23"/>
      <c r="E9" s="23"/>
      <c r="F9" s="23"/>
      <c r="G9" s="23"/>
      <c r="H9" s="4"/>
      <c r="I9" s="4"/>
      <c r="J9" s="4"/>
    </row>
    <row r="10" spans="1:10" s="3" customFormat="1" ht="18">
      <c r="A10" s="2"/>
      <c r="B10" s="2"/>
      <c r="C10" s="2"/>
      <c r="D10" s="2"/>
      <c r="E10" s="2"/>
      <c r="F10" s="2"/>
      <c r="G10" s="2"/>
      <c r="H10" s="4"/>
      <c r="I10" s="4"/>
      <c r="J10" s="4"/>
    </row>
    <row r="11" s="3" customFormat="1" ht="18">
      <c r="G11" s="3" t="s">
        <v>0</v>
      </c>
    </row>
    <row r="12" spans="1:7" ht="51.75">
      <c r="A12" s="5" t="s">
        <v>37</v>
      </c>
      <c r="B12" s="5" t="s">
        <v>1</v>
      </c>
      <c r="C12" s="6" t="s">
        <v>38</v>
      </c>
      <c r="D12" s="6" t="s">
        <v>39</v>
      </c>
      <c r="E12" s="6" t="s">
        <v>40</v>
      </c>
      <c r="F12" s="5" t="s">
        <v>2</v>
      </c>
      <c r="G12" s="5" t="s">
        <v>3</v>
      </c>
    </row>
    <row r="13" spans="1:7" ht="17.25">
      <c r="A13" s="20" t="s">
        <v>41</v>
      </c>
      <c r="B13" s="21"/>
      <c r="C13" s="21"/>
      <c r="D13" s="21"/>
      <c r="E13" s="21"/>
      <c r="F13" s="21"/>
      <c r="G13" s="22"/>
    </row>
    <row r="14" spans="1:7" ht="17.25">
      <c r="A14" s="7">
        <v>10000000</v>
      </c>
      <c r="B14" s="8" t="s">
        <v>4</v>
      </c>
      <c r="C14" s="9">
        <v>105232.5</v>
      </c>
      <c r="D14" s="9">
        <v>114743.602</v>
      </c>
      <c r="E14" s="9">
        <f>E15+E18+E21+E23</f>
        <v>99599.39999999998</v>
      </c>
      <c r="F14" s="9">
        <f aca="true" t="shared" si="0" ref="F14:F55">E14-D14</f>
        <v>-15144.20200000002</v>
      </c>
      <c r="G14" s="9">
        <f aca="true" t="shared" si="1" ref="G14:G53">IF(D14=0,0,E14/D14*100)</f>
        <v>86.80170246006395</v>
      </c>
    </row>
    <row r="15" spans="1:7" ht="51.75">
      <c r="A15" s="7">
        <v>11000000</v>
      </c>
      <c r="B15" s="8" t="s">
        <v>5</v>
      </c>
      <c r="C15" s="9">
        <v>96367.5</v>
      </c>
      <c r="D15" s="9">
        <v>105878.602</v>
      </c>
      <c r="E15" s="9">
        <v>90354.7</v>
      </c>
      <c r="F15" s="9">
        <f t="shared" si="0"/>
        <v>-15523.902000000002</v>
      </c>
      <c r="G15" s="9">
        <f t="shared" si="1"/>
        <v>85.33801759112761</v>
      </c>
    </row>
    <row r="16" spans="1:7" ht="36">
      <c r="A16" s="10">
        <v>11010000</v>
      </c>
      <c r="B16" s="11" t="s">
        <v>6</v>
      </c>
      <c r="C16" s="12">
        <v>95356</v>
      </c>
      <c r="D16" s="12">
        <v>104867.102</v>
      </c>
      <c r="E16" s="12">
        <v>91358.1</v>
      </c>
      <c r="F16" s="12">
        <f t="shared" si="0"/>
        <v>-13509.001999999993</v>
      </c>
      <c r="G16" s="12">
        <f t="shared" si="1"/>
        <v>87.11797909700985</v>
      </c>
    </row>
    <row r="17" spans="1:7" s="3" customFormat="1" ht="34.5">
      <c r="A17" s="7">
        <v>11020000</v>
      </c>
      <c r="B17" s="8" t="s">
        <v>7</v>
      </c>
      <c r="C17" s="9">
        <v>1011.5</v>
      </c>
      <c r="D17" s="9">
        <v>1011.5</v>
      </c>
      <c r="E17" s="9">
        <v>-1003.3</v>
      </c>
      <c r="F17" s="9">
        <f t="shared" si="0"/>
        <v>-2014.8</v>
      </c>
      <c r="G17" s="9">
        <f t="shared" si="1"/>
        <v>-99.1893227879387</v>
      </c>
    </row>
    <row r="18" spans="1:7" s="3" customFormat="1" ht="51.75">
      <c r="A18" s="7">
        <v>13000000</v>
      </c>
      <c r="B18" s="8" t="s">
        <v>8</v>
      </c>
      <c r="C18" s="9">
        <v>8310</v>
      </c>
      <c r="D18" s="9">
        <v>8310</v>
      </c>
      <c r="E18" s="9">
        <v>8666.9</v>
      </c>
      <c r="F18" s="9">
        <f t="shared" si="0"/>
        <v>356.89999999999964</v>
      </c>
      <c r="G18" s="9">
        <f t="shared" si="1"/>
        <v>104.29482551143201</v>
      </c>
    </row>
    <row r="19" spans="1:7" s="3" customFormat="1" ht="36">
      <c r="A19" s="10">
        <v>13010000</v>
      </c>
      <c r="B19" s="11" t="s">
        <v>9</v>
      </c>
      <c r="C19" s="12">
        <v>0</v>
      </c>
      <c r="D19" s="12">
        <v>0</v>
      </c>
      <c r="E19" s="12">
        <v>3.3</v>
      </c>
      <c r="F19" s="12">
        <f t="shared" si="0"/>
        <v>3.3</v>
      </c>
      <c r="G19" s="12">
        <f t="shared" si="1"/>
        <v>0</v>
      </c>
    </row>
    <row r="20" spans="1:7" s="3" customFormat="1" ht="18">
      <c r="A20" s="10">
        <v>13050000</v>
      </c>
      <c r="B20" s="11" t="s">
        <v>10</v>
      </c>
      <c r="C20" s="12">
        <v>8310</v>
      </c>
      <c r="D20" s="12">
        <v>8310</v>
      </c>
      <c r="E20" s="12">
        <v>8663.6</v>
      </c>
      <c r="F20" s="12">
        <f t="shared" si="0"/>
        <v>353.60000000000036</v>
      </c>
      <c r="G20" s="12">
        <f t="shared" si="1"/>
        <v>104.25511432009627</v>
      </c>
    </row>
    <row r="21" spans="1:7" s="3" customFormat="1" ht="51.75">
      <c r="A21" s="7">
        <v>16000000</v>
      </c>
      <c r="B21" s="8" t="s">
        <v>11</v>
      </c>
      <c r="C21" s="9">
        <v>0</v>
      </c>
      <c r="D21" s="9">
        <v>0</v>
      </c>
      <c r="E21" s="9">
        <v>-0.1</v>
      </c>
      <c r="F21" s="9">
        <f t="shared" si="0"/>
        <v>-0.1</v>
      </c>
      <c r="G21" s="9">
        <f t="shared" si="1"/>
        <v>0</v>
      </c>
    </row>
    <row r="22" spans="1:7" s="3" customFormat="1" ht="18">
      <c r="A22" s="10">
        <v>16010200</v>
      </c>
      <c r="B22" s="11" t="s">
        <v>12</v>
      </c>
      <c r="C22" s="12">
        <v>0</v>
      </c>
      <c r="D22" s="12">
        <v>0</v>
      </c>
      <c r="E22" s="12">
        <v>-0.1</v>
      </c>
      <c r="F22" s="12">
        <f t="shared" si="0"/>
        <v>-0.1</v>
      </c>
      <c r="G22" s="12">
        <f t="shared" si="1"/>
        <v>0</v>
      </c>
    </row>
    <row r="23" spans="1:7" s="3" customFormat="1" ht="18">
      <c r="A23" s="7">
        <v>18000000</v>
      </c>
      <c r="B23" s="8" t="s">
        <v>13</v>
      </c>
      <c r="C23" s="9">
        <v>555</v>
      </c>
      <c r="D23" s="9">
        <v>555</v>
      </c>
      <c r="E23" s="9">
        <v>577.9</v>
      </c>
      <c r="F23" s="9">
        <f t="shared" si="0"/>
        <v>22.899999999999977</v>
      </c>
      <c r="G23" s="9">
        <f t="shared" si="1"/>
        <v>104.12612612612612</v>
      </c>
    </row>
    <row r="24" spans="1:7" s="3" customFormat="1" ht="18">
      <c r="A24" s="10">
        <v>18030000</v>
      </c>
      <c r="B24" s="11" t="s">
        <v>14</v>
      </c>
      <c r="C24" s="12">
        <v>11</v>
      </c>
      <c r="D24" s="12">
        <v>11</v>
      </c>
      <c r="E24" s="12">
        <v>12.3</v>
      </c>
      <c r="F24" s="12">
        <f t="shared" si="0"/>
        <v>1.3000000000000007</v>
      </c>
      <c r="G24" s="12">
        <f t="shared" si="1"/>
        <v>111.81818181818181</v>
      </c>
    </row>
    <row r="25" spans="1:7" s="3" customFormat="1" ht="36">
      <c r="A25" s="10">
        <v>18040000</v>
      </c>
      <c r="B25" s="11" t="s">
        <v>15</v>
      </c>
      <c r="C25" s="12">
        <v>544</v>
      </c>
      <c r="D25" s="12">
        <v>544</v>
      </c>
      <c r="E25" s="12">
        <v>565.6</v>
      </c>
      <c r="F25" s="12">
        <f t="shared" si="0"/>
        <v>21.600000000000023</v>
      </c>
      <c r="G25" s="12">
        <f t="shared" si="1"/>
        <v>103.97058823529413</v>
      </c>
    </row>
    <row r="26" spans="1:7" s="3" customFormat="1" ht="18">
      <c r="A26" s="7">
        <v>20000000</v>
      </c>
      <c r="B26" s="8" t="s">
        <v>16</v>
      </c>
      <c r="C26" s="9">
        <v>720.7</v>
      </c>
      <c r="D26" s="9">
        <v>790.7</v>
      </c>
      <c r="E26" s="9">
        <v>846.1</v>
      </c>
      <c r="F26" s="9">
        <f t="shared" si="0"/>
        <v>55.39999999999998</v>
      </c>
      <c r="G26" s="9">
        <f t="shared" si="1"/>
        <v>107.00644998102946</v>
      </c>
    </row>
    <row r="27" spans="1:7" s="3" customFormat="1" ht="34.5">
      <c r="A27" s="7">
        <v>21000000</v>
      </c>
      <c r="B27" s="8" t="s">
        <v>17</v>
      </c>
      <c r="C27" s="9">
        <v>161</v>
      </c>
      <c r="D27" s="9">
        <v>231</v>
      </c>
      <c r="E27" s="9">
        <v>287.6</v>
      </c>
      <c r="F27" s="9">
        <f t="shared" si="0"/>
        <v>56.60000000000002</v>
      </c>
      <c r="G27" s="9">
        <f t="shared" si="1"/>
        <v>124.50216450216452</v>
      </c>
    </row>
    <row r="28" spans="1:7" s="3" customFormat="1" ht="90">
      <c r="A28" s="10">
        <v>21010300</v>
      </c>
      <c r="B28" s="11" t="s">
        <v>18</v>
      </c>
      <c r="C28" s="12">
        <v>21</v>
      </c>
      <c r="D28" s="12">
        <v>21</v>
      </c>
      <c r="E28" s="12">
        <v>0</v>
      </c>
      <c r="F28" s="12">
        <f t="shared" si="0"/>
        <v>-21</v>
      </c>
      <c r="G28" s="12">
        <f t="shared" si="1"/>
        <v>0</v>
      </c>
    </row>
    <row r="29" spans="1:7" s="3" customFormat="1" ht="18">
      <c r="A29" s="10">
        <v>21080500</v>
      </c>
      <c r="B29" s="11" t="s">
        <v>20</v>
      </c>
      <c r="C29" s="12">
        <v>70</v>
      </c>
      <c r="D29" s="12">
        <v>140</v>
      </c>
      <c r="E29" s="12">
        <v>268.7</v>
      </c>
      <c r="F29" s="12">
        <f t="shared" si="0"/>
        <v>128.7</v>
      </c>
      <c r="G29" s="12">
        <f t="shared" si="1"/>
        <v>191.92857142857142</v>
      </c>
    </row>
    <row r="30" spans="1:7" s="3" customFormat="1" ht="36">
      <c r="A30" s="10">
        <v>21081100</v>
      </c>
      <c r="B30" s="11" t="s">
        <v>21</v>
      </c>
      <c r="C30" s="12">
        <v>70</v>
      </c>
      <c r="D30" s="12">
        <v>70</v>
      </c>
      <c r="E30" s="12">
        <v>18.9</v>
      </c>
      <c r="F30" s="12">
        <f t="shared" si="0"/>
        <v>-51.1</v>
      </c>
      <c r="G30" s="12">
        <f t="shared" si="1"/>
        <v>26.999999999999996</v>
      </c>
    </row>
    <row r="31" spans="1:7" s="3" customFormat="1" ht="69">
      <c r="A31" s="7">
        <v>22000000</v>
      </c>
      <c r="B31" s="8" t="s">
        <v>22</v>
      </c>
      <c r="C31" s="9">
        <v>378.7</v>
      </c>
      <c r="D31" s="9">
        <v>378.7</v>
      </c>
      <c r="E31" s="9">
        <v>377.4</v>
      </c>
      <c r="F31" s="9">
        <f t="shared" si="0"/>
        <v>-1.3000000000000114</v>
      </c>
      <c r="G31" s="9">
        <f t="shared" si="1"/>
        <v>99.65672035912331</v>
      </c>
    </row>
    <row r="32" spans="1:7" s="3" customFormat="1" ht="90">
      <c r="A32" s="10">
        <v>22080400</v>
      </c>
      <c r="B32" s="11" t="s">
        <v>23</v>
      </c>
      <c r="C32" s="12">
        <v>233.7</v>
      </c>
      <c r="D32" s="12">
        <v>233.7</v>
      </c>
      <c r="E32" s="12">
        <v>255.5</v>
      </c>
      <c r="F32" s="12">
        <f t="shared" si="0"/>
        <v>21.80000000000001</v>
      </c>
      <c r="G32" s="12">
        <f t="shared" si="1"/>
        <v>109.32819854514335</v>
      </c>
    </row>
    <row r="33" spans="1:7" s="3" customFormat="1" ht="18">
      <c r="A33" s="7">
        <v>22090000</v>
      </c>
      <c r="B33" s="8" t="s">
        <v>24</v>
      </c>
      <c r="C33" s="9">
        <v>145</v>
      </c>
      <c r="D33" s="9">
        <v>145</v>
      </c>
      <c r="E33" s="9">
        <v>121.9</v>
      </c>
      <c r="F33" s="9">
        <f t="shared" si="0"/>
        <v>-23.099999999999994</v>
      </c>
      <c r="G33" s="9">
        <f t="shared" si="1"/>
        <v>84.06896551724138</v>
      </c>
    </row>
    <row r="34" spans="1:7" s="3" customFormat="1" ht="18">
      <c r="A34" s="7">
        <v>24000000</v>
      </c>
      <c r="B34" s="8" t="s">
        <v>25</v>
      </c>
      <c r="C34" s="9">
        <v>181</v>
      </c>
      <c r="D34" s="9">
        <v>181</v>
      </c>
      <c r="E34" s="9">
        <v>181.1</v>
      </c>
      <c r="F34" s="9">
        <f t="shared" si="0"/>
        <v>0.09999999999999432</v>
      </c>
      <c r="G34" s="9">
        <f t="shared" si="1"/>
        <v>100.05524861878452</v>
      </c>
    </row>
    <row r="35" spans="1:7" s="3" customFormat="1" ht="18">
      <c r="A35" s="10">
        <v>24060300</v>
      </c>
      <c r="B35" s="11" t="s">
        <v>19</v>
      </c>
      <c r="C35" s="12">
        <v>181</v>
      </c>
      <c r="D35" s="12">
        <v>181</v>
      </c>
      <c r="E35" s="12">
        <v>181</v>
      </c>
      <c r="F35" s="12">
        <f t="shared" si="0"/>
        <v>0</v>
      </c>
      <c r="G35" s="12">
        <f t="shared" si="1"/>
        <v>100</v>
      </c>
    </row>
    <row r="36" spans="1:7" s="3" customFormat="1" ht="162">
      <c r="A36" s="10">
        <v>24062200</v>
      </c>
      <c r="B36" s="11" t="s">
        <v>70</v>
      </c>
      <c r="C36" s="12">
        <v>0</v>
      </c>
      <c r="D36" s="12">
        <v>0</v>
      </c>
      <c r="E36" s="12">
        <v>0.1</v>
      </c>
      <c r="F36" s="12">
        <f t="shared" si="0"/>
        <v>0.1</v>
      </c>
      <c r="G36" s="12">
        <f t="shared" si="1"/>
        <v>0</v>
      </c>
    </row>
    <row r="37" spans="1:7" s="3" customFormat="1" ht="34.5">
      <c r="A37" s="7">
        <v>30000000</v>
      </c>
      <c r="B37" s="8" t="s">
        <v>26</v>
      </c>
      <c r="C37" s="9">
        <v>12</v>
      </c>
      <c r="D37" s="9">
        <v>12</v>
      </c>
      <c r="E37" s="9">
        <v>8.1</v>
      </c>
      <c r="F37" s="9">
        <f t="shared" si="0"/>
        <v>-3.9000000000000004</v>
      </c>
      <c r="G37" s="9">
        <f t="shared" si="1"/>
        <v>67.5</v>
      </c>
    </row>
    <row r="38" spans="1:7" s="3" customFormat="1" ht="144">
      <c r="A38" s="10">
        <v>31010200</v>
      </c>
      <c r="B38" s="11" t="s">
        <v>27</v>
      </c>
      <c r="C38" s="12">
        <v>12</v>
      </c>
      <c r="D38" s="12">
        <v>12</v>
      </c>
      <c r="E38" s="12">
        <v>8.1</v>
      </c>
      <c r="F38" s="12">
        <f t="shared" si="0"/>
        <v>-3.9000000000000004</v>
      </c>
      <c r="G38" s="12">
        <f t="shared" si="1"/>
        <v>67.5</v>
      </c>
    </row>
    <row r="39" spans="1:7" s="3" customFormat="1" ht="18">
      <c r="A39" s="13" t="s">
        <v>42</v>
      </c>
      <c r="B39" s="13"/>
      <c r="C39" s="9">
        <f>C14+C26+C37</f>
        <v>105965.2</v>
      </c>
      <c r="D39" s="9">
        <f>D14+D26+D37</f>
        <v>115546.302</v>
      </c>
      <c r="E39" s="9">
        <v>100453.7</v>
      </c>
      <c r="F39" s="9">
        <f t="shared" si="0"/>
        <v>-15092.601999999999</v>
      </c>
      <c r="G39" s="9">
        <f t="shared" si="1"/>
        <v>86.93804843706725</v>
      </c>
    </row>
    <row r="40" spans="1:7" ht="17.25">
      <c r="A40" s="14">
        <v>40000000</v>
      </c>
      <c r="B40" s="15" t="s">
        <v>28</v>
      </c>
      <c r="C40" s="16">
        <v>86440.3</v>
      </c>
      <c r="D40" s="16">
        <v>118847.418</v>
      </c>
      <c r="E40" s="16">
        <v>115797.3</v>
      </c>
      <c r="F40" s="16">
        <f t="shared" si="0"/>
        <v>-3050.118000000002</v>
      </c>
      <c r="G40" s="16">
        <f t="shared" si="1"/>
        <v>97.43358496858552</v>
      </c>
    </row>
    <row r="41" spans="1:7" ht="17.25">
      <c r="A41" s="7">
        <v>41020000</v>
      </c>
      <c r="B41" s="8" t="s">
        <v>64</v>
      </c>
      <c r="C41" s="9">
        <f>C42+C43</f>
        <v>17225</v>
      </c>
      <c r="D41" s="9">
        <f>D42+D43</f>
        <v>53490.600000000006</v>
      </c>
      <c r="E41" s="9">
        <f>E42+E43</f>
        <v>53490.600000000006</v>
      </c>
      <c r="F41" s="9">
        <f t="shared" si="0"/>
        <v>0</v>
      </c>
      <c r="G41" s="9">
        <f t="shared" si="1"/>
        <v>100</v>
      </c>
    </row>
    <row r="42" spans="1:7" s="3" customFormat="1" ht="45" customHeight="1">
      <c r="A42" s="10">
        <v>41020100</v>
      </c>
      <c r="B42" s="11" t="s">
        <v>29</v>
      </c>
      <c r="C42" s="12">
        <v>17225</v>
      </c>
      <c r="D42" s="12">
        <v>19467.3</v>
      </c>
      <c r="E42" s="12">
        <v>19467.3</v>
      </c>
      <c r="F42" s="12">
        <f t="shared" si="0"/>
        <v>0</v>
      </c>
      <c r="G42" s="12">
        <f t="shared" si="1"/>
        <v>100</v>
      </c>
    </row>
    <row r="43" spans="1:7" s="3" customFormat="1" ht="72">
      <c r="A43" s="10">
        <v>41020600</v>
      </c>
      <c r="B43" s="11" t="s">
        <v>30</v>
      </c>
      <c r="C43" s="12">
        <v>0</v>
      </c>
      <c r="D43" s="12">
        <v>34023.3</v>
      </c>
      <c r="E43" s="12">
        <v>34023.3</v>
      </c>
      <c r="F43" s="12">
        <f t="shared" si="0"/>
        <v>0</v>
      </c>
      <c r="G43" s="12">
        <f t="shared" si="1"/>
        <v>100</v>
      </c>
    </row>
    <row r="44" spans="1:7" ht="17.25">
      <c r="A44" s="7">
        <v>41030000</v>
      </c>
      <c r="B44" s="8" t="s">
        <v>31</v>
      </c>
      <c r="C44" s="9">
        <v>69215.3</v>
      </c>
      <c r="D44" s="9">
        <v>65356.818</v>
      </c>
      <c r="E44" s="9">
        <v>62306.7</v>
      </c>
      <c r="F44" s="9">
        <f t="shared" si="0"/>
        <v>-3050.118000000002</v>
      </c>
      <c r="G44" s="9">
        <f t="shared" si="1"/>
        <v>95.33312959024413</v>
      </c>
    </row>
    <row r="45" spans="1:7" s="3" customFormat="1" ht="126">
      <c r="A45" s="10">
        <v>41030600</v>
      </c>
      <c r="B45" s="11" t="s">
        <v>32</v>
      </c>
      <c r="C45" s="12">
        <v>49500</v>
      </c>
      <c r="D45" s="12">
        <v>43934.1</v>
      </c>
      <c r="E45" s="12">
        <v>43045.2</v>
      </c>
      <c r="F45" s="12">
        <f t="shared" si="0"/>
        <v>-888.9000000000015</v>
      </c>
      <c r="G45" s="12">
        <f t="shared" si="1"/>
        <v>97.97674243924422</v>
      </c>
    </row>
    <row r="46" spans="1:7" s="3" customFormat="1" ht="198">
      <c r="A46" s="10">
        <v>41030800</v>
      </c>
      <c r="B46" s="11" t="s">
        <v>71</v>
      </c>
      <c r="C46" s="12">
        <v>15243</v>
      </c>
      <c r="D46" s="12">
        <v>14369</v>
      </c>
      <c r="E46" s="12">
        <v>12943.5</v>
      </c>
      <c r="F46" s="12">
        <f t="shared" si="0"/>
        <v>-1425.5</v>
      </c>
      <c r="G46" s="12">
        <f t="shared" si="1"/>
        <v>90.07933746259307</v>
      </c>
    </row>
    <row r="47" spans="1:7" s="3" customFormat="1" ht="409.5">
      <c r="A47" s="10">
        <v>41030900</v>
      </c>
      <c r="B47" s="11" t="s">
        <v>72</v>
      </c>
      <c r="C47" s="12">
        <v>2483.6</v>
      </c>
      <c r="D47" s="12">
        <v>2633.6</v>
      </c>
      <c r="E47" s="12">
        <v>2516.8</v>
      </c>
      <c r="F47" s="12">
        <f t="shared" si="0"/>
        <v>-116.79999999999973</v>
      </c>
      <c r="G47" s="12">
        <f t="shared" si="1"/>
        <v>95.56500607533415</v>
      </c>
    </row>
    <row r="48" spans="1:7" s="3" customFormat="1" ht="108">
      <c r="A48" s="10">
        <v>41031000</v>
      </c>
      <c r="B48" s="11" t="s">
        <v>33</v>
      </c>
      <c r="C48" s="12">
        <v>57.8</v>
      </c>
      <c r="D48" s="12">
        <v>44.4</v>
      </c>
      <c r="E48" s="12">
        <v>43.8</v>
      </c>
      <c r="F48" s="12">
        <f t="shared" si="0"/>
        <v>-0.6000000000000014</v>
      </c>
      <c r="G48" s="12">
        <f t="shared" si="1"/>
        <v>98.64864864864865</v>
      </c>
    </row>
    <row r="49" spans="1:7" s="3" customFormat="1" ht="90">
      <c r="A49" s="10">
        <v>41034500</v>
      </c>
      <c r="B49" s="11" t="s">
        <v>34</v>
      </c>
      <c r="C49" s="12">
        <v>0</v>
      </c>
      <c r="D49" s="12">
        <v>2176.908</v>
      </c>
      <c r="E49" s="12">
        <v>1678.3</v>
      </c>
      <c r="F49" s="12">
        <f t="shared" si="0"/>
        <v>-498.60799999999995</v>
      </c>
      <c r="G49" s="12">
        <f t="shared" si="1"/>
        <v>77.0955869517683</v>
      </c>
    </row>
    <row r="50" spans="1:7" s="3" customFormat="1" ht="18">
      <c r="A50" s="10">
        <v>41035000</v>
      </c>
      <c r="B50" s="11" t="s">
        <v>35</v>
      </c>
      <c r="C50" s="12">
        <v>1123</v>
      </c>
      <c r="D50" s="12">
        <v>1215.41</v>
      </c>
      <c r="E50" s="12">
        <v>1130.4</v>
      </c>
      <c r="F50" s="12">
        <f t="shared" si="0"/>
        <v>-85.00999999999999</v>
      </c>
      <c r="G50" s="12">
        <f t="shared" si="1"/>
        <v>93.00565241358883</v>
      </c>
    </row>
    <row r="51" spans="1:7" s="3" customFormat="1" ht="198">
      <c r="A51" s="10">
        <v>41035800</v>
      </c>
      <c r="B51" s="11" t="s">
        <v>73</v>
      </c>
      <c r="C51" s="12">
        <v>807.9</v>
      </c>
      <c r="D51" s="12">
        <v>892.9</v>
      </c>
      <c r="E51" s="12">
        <v>877.8</v>
      </c>
      <c r="F51" s="12">
        <f t="shared" si="0"/>
        <v>-15.100000000000023</v>
      </c>
      <c r="G51" s="12">
        <f t="shared" si="1"/>
        <v>98.30888117370365</v>
      </c>
    </row>
    <row r="52" spans="1:7" s="3" customFormat="1" ht="90">
      <c r="A52" s="10">
        <v>41037000</v>
      </c>
      <c r="B52" s="11" t="s">
        <v>36</v>
      </c>
      <c r="C52" s="12">
        <v>0</v>
      </c>
      <c r="D52" s="12">
        <v>90.5</v>
      </c>
      <c r="E52" s="12">
        <v>70.9</v>
      </c>
      <c r="F52" s="12">
        <f t="shared" si="0"/>
        <v>-19.599999999999994</v>
      </c>
      <c r="G52" s="12">
        <f t="shared" si="1"/>
        <v>78.3425414364641</v>
      </c>
    </row>
    <row r="53" spans="1:7" ht="17.25">
      <c r="A53" s="13" t="s">
        <v>44</v>
      </c>
      <c r="B53" s="13"/>
      <c r="C53" s="9">
        <f>C39+C40</f>
        <v>192405.5</v>
      </c>
      <c r="D53" s="9">
        <f>D39+D40</f>
        <v>234393.72</v>
      </c>
      <c r="E53" s="9">
        <f>E39+E40</f>
        <v>216251</v>
      </c>
      <c r="F53" s="9">
        <f t="shared" si="0"/>
        <v>-18142.72</v>
      </c>
      <c r="G53" s="9">
        <f t="shared" si="1"/>
        <v>92.25972436462888</v>
      </c>
    </row>
    <row r="54" spans="1:7" ht="17.25">
      <c r="A54" s="20" t="s">
        <v>65</v>
      </c>
      <c r="B54" s="21"/>
      <c r="C54" s="21"/>
      <c r="D54" s="21"/>
      <c r="E54" s="21"/>
      <c r="F54" s="21"/>
      <c r="G54" s="22"/>
    </row>
    <row r="55" spans="1:7" ht="18">
      <c r="A55" s="7">
        <v>10000000</v>
      </c>
      <c r="B55" s="8" t="s">
        <v>4</v>
      </c>
      <c r="C55" s="9">
        <f>C56+C59+C63</f>
        <v>10186</v>
      </c>
      <c r="D55" s="9">
        <f>D56+D59+D63</f>
        <v>10204</v>
      </c>
      <c r="E55" s="9">
        <f>E56+E59+E63</f>
        <v>9874</v>
      </c>
      <c r="F55" s="9">
        <f t="shared" si="0"/>
        <v>-330</v>
      </c>
      <c r="G55" s="12">
        <f aca="true" t="shared" si="2" ref="G55:G84">IF(D55=0,0,E55/D55*100)</f>
        <v>96.76597412779302</v>
      </c>
    </row>
    <row r="56" spans="1:7" ht="18">
      <c r="A56" s="7">
        <v>12000000</v>
      </c>
      <c r="B56" s="8" t="s">
        <v>45</v>
      </c>
      <c r="C56" s="9">
        <v>232</v>
      </c>
      <c r="D56" s="9">
        <v>232</v>
      </c>
      <c r="E56" s="9">
        <v>247</v>
      </c>
      <c r="F56" s="12">
        <f aca="true" t="shared" si="3" ref="F56:F84">E56-D56</f>
        <v>15</v>
      </c>
      <c r="G56" s="12">
        <f t="shared" si="2"/>
        <v>106.46551724137932</v>
      </c>
    </row>
    <row r="57" spans="1:15" ht="54">
      <c r="A57" s="10">
        <v>12020000</v>
      </c>
      <c r="B57" s="11" t="s">
        <v>46</v>
      </c>
      <c r="C57" s="12">
        <v>0</v>
      </c>
      <c r="D57" s="12">
        <v>0</v>
      </c>
      <c r="E57" s="12">
        <v>0.25</v>
      </c>
      <c r="F57" s="12">
        <f t="shared" si="3"/>
        <v>0.25</v>
      </c>
      <c r="G57" s="12">
        <f t="shared" si="2"/>
        <v>0</v>
      </c>
      <c r="O57" s="17"/>
    </row>
    <row r="58" spans="1:7" ht="36">
      <c r="A58" s="10">
        <v>12030000</v>
      </c>
      <c r="B58" s="11" t="s">
        <v>47</v>
      </c>
      <c r="C58" s="12">
        <v>232</v>
      </c>
      <c r="D58" s="12">
        <v>232</v>
      </c>
      <c r="E58" s="12">
        <v>247</v>
      </c>
      <c r="F58" s="12">
        <f t="shared" si="3"/>
        <v>15</v>
      </c>
      <c r="G58" s="12">
        <f t="shared" si="2"/>
        <v>106.46551724137932</v>
      </c>
    </row>
    <row r="59" spans="1:7" ht="17.25">
      <c r="A59" s="7">
        <v>18000000</v>
      </c>
      <c r="B59" s="8" t="s">
        <v>48</v>
      </c>
      <c r="C59" s="9">
        <v>9888</v>
      </c>
      <c r="D59" s="9">
        <v>9888</v>
      </c>
      <c r="E59" s="9">
        <v>9542.3</v>
      </c>
      <c r="F59" s="9">
        <f t="shared" si="3"/>
        <v>-345.7000000000007</v>
      </c>
      <c r="G59" s="9">
        <f t="shared" si="2"/>
        <v>96.5038430420712</v>
      </c>
    </row>
    <row r="60" spans="1:7" ht="36">
      <c r="A60" s="10">
        <v>18010000</v>
      </c>
      <c r="B60" s="11" t="s">
        <v>49</v>
      </c>
      <c r="C60" s="12">
        <v>25</v>
      </c>
      <c r="D60" s="12">
        <v>25</v>
      </c>
      <c r="E60" s="12">
        <v>26.6</v>
      </c>
      <c r="F60" s="12">
        <f t="shared" si="3"/>
        <v>1.6000000000000014</v>
      </c>
      <c r="G60" s="12">
        <f t="shared" si="2"/>
        <v>106.4</v>
      </c>
    </row>
    <row r="61" spans="1:7" ht="51.75">
      <c r="A61" s="7">
        <v>18040000</v>
      </c>
      <c r="B61" s="8" t="s">
        <v>15</v>
      </c>
      <c r="C61" s="9">
        <v>88</v>
      </c>
      <c r="D61" s="9">
        <v>88</v>
      </c>
      <c r="E61" s="9">
        <v>81.9</v>
      </c>
      <c r="F61" s="9">
        <f t="shared" si="3"/>
        <v>-6.099999999999994</v>
      </c>
      <c r="G61" s="9">
        <f t="shared" si="2"/>
        <v>93.06818181818183</v>
      </c>
    </row>
    <row r="62" spans="1:7" ht="17.25">
      <c r="A62" s="7">
        <v>18050000</v>
      </c>
      <c r="B62" s="8" t="s">
        <v>50</v>
      </c>
      <c r="C62" s="9">
        <v>9775</v>
      </c>
      <c r="D62" s="9">
        <v>9775</v>
      </c>
      <c r="E62" s="9">
        <v>9433.8</v>
      </c>
      <c r="F62" s="9">
        <f t="shared" si="3"/>
        <v>-341.2000000000007</v>
      </c>
      <c r="G62" s="9">
        <f t="shared" si="2"/>
        <v>96.50946291560102</v>
      </c>
    </row>
    <row r="63" spans="1:7" ht="17.25">
      <c r="A63" s="7">
        <v>19000000</v>
      </c>
      <c r="B63" s="8" t="s">
        <v>51</v>
      </c>
      <c r="C63" s="9">
        <v>66</v>
      </c>
      <c r="D63" s="9">
        <v>84</v>
      </c>
      <c r="E63" s="9">
        <v>84.7</v>
      </c>
      <c r="F63" s="9">
        <f t="shared" si="3"/>
        <v>0.7000000000000028</v>
      </c>
      <c r="G63" s="9">
        <f t="shared" si="2"/>
        <v>100.83333333333333</v>
      </c>
    </row>
    <row r="64" spans="1:7" ht="18">
      <c r="A64" s="10">
        <v>19010000</v>
      </c>
      <c r="B64" s="11" t="s">
        <v>52</v>
      </c>
      <c r="C64" s="12">
        <v>66</v>
      </c>
      <c r="D64" s="12">
        <v>84</v>
      </c>
      <c r="E64" s="12">
        <v>84.3</v>
      </c>
      <c r="F64" s="12">
        <f t="shared" si="3"/>
        <v>0.29999999999999716</v>
      </c>
      <c r="G64" s="12">
        <f t="shared" si="2"/>
        <v>100.35714285714286</v>
      </c>
    </row>
    <row r="65" spans="1:7" ht="54">
      <c r="A65" s="10">
        <v>19050000</v>
      </c>
      <c r="B65" s="11" t="s">
        <v>53</v>
      </c>
      <c r="C65" s="12">
        <v>0</v>
      </c>
      <c r="D65" s="9">
        <v>0</v>
      </c>
      <c r="E65" s="9">
        <v>0.4</v>
      </c>
      <c r="F65" s="9">
        <f t="shared" si="3"/>
        <v>0.4</v>
      </c>
      <c r="G65" s="9">
        <f t="shared" si="2"/>
        <v>0</v>
      </c>
    </row>
    <row r="66" spans="1:7" ht="17.25">
      <c r="A66" s="7">
        <v>20000000</v>
      </c>
      <c r="B66" s="8" t="s">
        <v>16</v>
      </c>
      <c r="C66" s="9">
        <v>4674.5</v>
      </c>
      <c r="D66" s="9">
        <v>4674.5</v>
      </c>
      <c r="E66" s="9">
        <v>14300.4</v>
      </c>
      <c r="F66" s="9">
        <f t="shared" si="3"/>
        <v>9625.9</v>
      </c>
      <c r="G66" s="9">
        <f t="shared" si="2"/>
        <v>305.9236281955289</v>
      </c>
    </row>
    <row r="67" spans="1:7" ht="34.5">
      <c r="A67" s="7">
        <v>21000000</v>
      </c>
      <c r="B67" s="8" t="s">
        <v>17</v>
      </c>
      <c r="C67" s="9">
        <v>20</v>
      </c>
      <c r="D67" s="9">
        <v>20</v>
      </c>
      <c r="E67" s="9">
        <v>21.5</v>
      </c>
      <c r="F67" s="9">
        <f t="shared" si="3"/>
        <v>1.5</v>
      </c>
      <c r="G67" s="9">
        <f t="shared" si="2"/>
        <v>107.5</v>
      </c>
    </row>
    <row r="68" spans="1:7" ht="162">
      <c r="A68" s="10">
        <v>21080700</v>
      </c>
      <c r="B68" s="11" t="s">
        <v>54</v>
      </c>
      <c r="C68" s="12">
        <v>20</v>
      </c>
      <c r="D68" s="12">
        <v>20</v>
      </c>
      <c r="E68" s="12">
        <v>21.4</v>
      </c>
      <c r="F68" s="12">
        <f t="shared" si="3"/>
        <v>1.3999999999999986</v>
      </c>
      <c r="G68" s="12">
        <f t="shared" si="2"/>
        <v>106.99999999999999</v>
      </c>
    </row>
    <row r="69" spans="1:7" ht="72">
      <c r="A69" s="10">
        <v>21110000</v>
      </c>
      <c r="B69" s="11" t="s">
        <v>55</v>
      </c>
      <c r="C69" s="12">
        <v>0</v>
      </c>
      <c r="D69" s="12">
        <v>0</v>
      </c>
      <c r="E69" s="12">
        <v>0.1</v>
      </c>
      <c r="F69" s="12">
        <f t="shared" si="3"/>
        <v>0.1</v>
      </c>
      <c r="G69" s="12">
        <f t="shared" si="2"/>
        <v>0</v>
      </c>
    </row>
    <row r="70" spans="1:7" ht="18">
      <c r="A70" s="7">
        <v>24000000</v>
      </c>
      <c r="B70" s="8" t="s">
        <v>25</v>
      </c>
      <c r="C70" s="9">
        <v>210.5</v>
      </c>
      <c r="D70" s="9">
        <v>210.5</v>
      </c>
      <c r="E70" s="9">
        <v>319.5</v>
      </c>
      <c r="F70" s="12">
        <f t="shared" si="3"/>
        <v>109</v>
      </c>
      <c r="G70" s="12">
        <f t="shared" si="2"/>
        <v>151.78147268408551</v>
      </c>
    </row>
    <row r="71" spans="1:7" ht="108">
      <c r="A71" s="10">
        <v>24062100</v>
      </c>
      <c r="B71" s="11" t="s">
        <v>56</v>
      </c>
      <c r="C71" s="12">
        <v>5</v>
      </c>
      <c r="D71" s="12">
        <v>5</v>
      </c>
      <c r="E71" s="12">
        <v>0.3</v>
      </c>
      <c r="F71" s="12">
        <f t="shared" si="3"/>
        <v>-4.7</v>
      </c>
      <c r="G71" s="12">
        <f t="shared" si="2"/>
        <v>6</v>
      </c>
    </row>
    <row r="72" spans="1:7" ht="54">
      <c r="A72" s="10">
        <v>24170000</v>
      </c>
      <c r="B72" s="11" t="s">
        <v>77</v>
      </c>
      <c r="C72" s="12">
        <v>205.5</v>
      </c>
      <c r="D72" s="12">
        <v>205.5</v>
      </c>
      <c r="E72" s="12">
        <v>319.2</v>
      </c>
      <c r="F72" s="12">
        <f t="shared" si="3"/>
        <v>113.69999999999999</v>
      </c>
      <c r="G72" s="12">
        <f t="shared" si="2"/>
        <v>155.32846715328466</v>
      </c>
    </row>
    <row r="73" spans="1:7" ht="34.5">
      <c r="A73" s="7">
        <v>25000000</v>
      </c>
      <c r="B73" s="8" t="s">
        <v>57</v>
      </c>
      <c r="C73" s="9">
        <v>4444</v>
      </c>
      <c r="D73" s="9">
        <v>4444</v>
      </c>
      <c r="E73" s="9">
        <v>13959.4</v>
      </c>
      <c r="F73" s="12">
        <f t="shared" si="3"/>
        <v>9515.4</v>
      </c>
      <c r="G73" s="12">
        <f t="shared" si="2"/>
        <v>314.1179117911791</v>
      </c>
    </row>
    <row r="74" spans="1:7" ht="34.5">
      <c r="A74" s="7">
        <v>30000000</v>
      </c>
      <c r="B74" s="8" t="s">
        <v>26</v>
      </c>
      <c r="C74" s="9">
        <f>C75+C76+C77</f>
        <v>850.0999999999999</v>
      </c>
      <c r="D74" s="9">
        <f>D75+D76+D77</f>
        <v>850.0999999999999</v>
      </c>
      <c r="E74" s="9">
        <v>637.5</v>
      </c>
      <c r="F74" s="12">
        <f t="shared" si="3"/>
        <v>-212.5999999999999</v>
      </c>
      <c r="G74" s="12">
        <f t="shared" si="2"/>
        <v>74.99117750852842</v>
      </c>
    </row>
    <row r="75" spans="1:7" ht="72">
      <c r="A75" s="10">
        <v>31030000</v>
      </c>
      <c r="B75" s="11" t="s">
        <v>58</v>
      </c>
      <c r="C75" s="12">
        <v>349.7</v>
      </c>
      <c r="D75" s="12">
        <v>349.7</v>
      </c>
      <c r="E75" s="12">
        <v>46.7</v>
      </c>
      <c r="F75" s="12">
        <f t="shared" si="3"/>
        <v>-303</v>
      </c>
      <c r="G75" s="12">
        <f t="shared" si="2"/>
        <v>13.354303688876183</v>
      </c>
    </row>
    <row r="76" spans="1:7" ht="126">
      <c r="A76" s="10">
        <v>33010100</v>
      </c>
      <c r="B76" s="11" t="s">
        <v>60</v>
      </c>
      <c r="C76" s="12">
        <v>130</v>
      </c>
      <c r="D76" s="12">
        <v>130</v>
      </c>
      <c r="E76" s="12">
        <v>446.5</v>
      </c>
      <c r="F76" s="12">
        <f t="shared" si="3"/>
        <v>316.5</v>
      </c>
      <c r="G76" s="12">
        <f t="shared" si="2"/>
        <v>343.46153846153845</v>
      </c>
    </row>
    <row r="77" spans="1:7" ht="108">
      <c r="A77" s="10">
        <v>33010400</v>
      </c>
      <c r="B77" s="11" t="s">
        <v>61</v>
      </c>
      <c r="C77" s="12">
        <v>370.4</v>
      </c>
      <c r="D77" s="12">
        <v>370.4</v>
      </c>
      <c r="E77" s="12">
        <v>144.3</v>
      </c>
      <c r="F77" s="12">
        <f t="shared" si="3"/>
        <v>-226.09999999999997</v>
      </c>
      <c r="G77" s="12">
        <f t="shared" si="2"/>
        <v>38.95788336933046</v>
      </c>
    </row>
    <row r="78" spans="1:7" ht="73.5" customHeight="1">
      <c r="A78" s="24" t="s">
        <v>59</v>
      </c>
      <c r="B78" s="25"/>
      <c r="C78" s="18">
        <f>C55+C66+C74</f>
        <v>15710.6</v>
      </c>
      <c r="D78" s="18">
        <f>D55+D66+D74</f>
        <v>15728.6</v>
      </c>
      <c r="E78" s="18">
        <v>24812</v>
      </c>
      <c r="F78" s="18">
        <f t="shared" si="3"/>
        <v>9083.4</v>
      </c>
      <c r="G78" s="9">
        <f t="shared" si="2"/>
        <v>157.75084877230015</v>
      </c>
    </row>
    <row r="79" spans="1:7" ht="18">
      <c r="A79" s="7">
        <v>40000000</v>
      </c>
      <c r="B79" s="8" t="s">
        <v>28</v>
      </c>
      <c r="C79" s="9">
        <v>3263.7</v>
      </c>
      <c r="D79" s="9">
        <f>D80</f>
        <v>19156.399999999998</v>
      </c>
      <c r="E79" s="9">
        <v>17007.4</v>
      </c>
      <c r="F79" s="12">
        <f t="shared" si="3"/>
        <v>-2148.9999999999964</v>
      </c>
      <c r="G79" s="12">
        <f t="shared" si="2"/>
        <v>88.7818170428682</v>
      </c>
    </row>
    <row r="80" spans="1:7" ht="18">
      <c r="A80" s="7">
        <v>41030000</v>
      </c>
      <c r="B80" s="8" t="s">
        <v>31</v>
      </c>
      <c r="C80" s="9">
        <v>3263.7</v>
      </c>
      <c r="D80" s="9">
        <f>D81+D82</f>
        <v>19156.399999999998</v>
      </c>
      <c r="E80" s="9">
        <v>17007.4</v>
      </c>
      <c r="F80" s="12">
        <f t="shared" si="3"/>
        <v>-2148.9999999999964</v>
      </c>
      <c r="G80" s="12">
        <f t="shared" si="2"/>
        <v>88.7818170428682</v>
      </c>
    </row>
    <row r="81" spans="1:7" ht="108">
      <c r="A81" s="10">
        <v>41034400</v>
      </c>
      <c r="B81" s="11" t="s">
        <v>62</v>
      </c>
      <c r="C81" s="12">
        <v>1992.2</v>
      </c>
      <c r="D81" s="12">
        <v>2462.3</v>
      </c>
      <c r="E81" s="12">
        <v>313.5</v>
      </c>
      <c r="F81" s="12">
        <f t="shared" si="3"/>
        <v>-2148.8</v>
      </c>
      <c r="G81" s="12">
        <f t="shared" si="2"/>
        <v>12.731998537952318</v>
      </c>
    </row>
    <row r="82" spans="1:7" ht="270">
      <c r="A82" s="10">
        <v>41036600</v>
      </c>
      <c r="B82" s="11" t="s">
        <v>74</v>
      </c>
      <c r="C82" s="12">
        <v>1271.5</v>
      </c>
      <c r="D82" s="12">
        <v>16694.1</v>
      </c>
      <c r="E82" s="12">
        <v>16694</v>
      </c>
      <c r="F82" s="12">
        <f t="shared" si="3"/>
        <v>-0.09999999999854481</v>
      </c>
      <c r="G82" s="12">
        <f t="shared" si="2"/>
        <v>99.99940098597709</v>
      </c>
    </row>
    <row r="83" spans="1:7" ht="17.25">
      <c r="A83" s="26" t="s">
        <v>63</v>
      </c>
      <c r="B83" s="27"/>
      <c r="C83" s="9">
        <f>C78+C79</f>
        <v>18974.3</v>
      </c>
      <c r="D83" s="9">
        <f>D78+D79</f>
        <v>34885</v>
      </c>
      <c r="E83" s="9">
        <f>E78+E79</f>
        <v>41819.4</v>
      </c>
      <c r="F83" s="18">
        <f t="shared" si="3"/>
        <v>6934.4000000000015</v>
      </c>
      <c r="G83" s="9">
        <f t="shared" si="2"/>
        <v>119.87788447756915</v>
      </c>
    </row>
    <row r="84" spans="1:7" ht="17.25">
      <c r="A84" s="26" t="s">
        <v>69</v>
      </c>
      <c r="B84" s="27"/>
      <c r="C84" s="9">
        <f>C53+C83</f>
        <v>211379.8</v>
      </c>
      <c r="D84" s="9">
        <f>D53+D83</f>
        <v>269278.72</v>
      </c>
      <c r="E84" s="9">
        <f>E53+E83</f>
        <v>258070.4</v>
      </c>
      <c r="F84" s="18">
        <f t="shared" si="3"/>
        <v>-11208.319999999978</v>
      </c>
      <c r="G84" s="9">
        <f t="shared" si="2"/>
        <v>95.83765104052783</v>
      </c>
    </row>
  </sheetData>
  <sheetProtection/>
  <mergeCells count="6">
    <mergeCell ref="A13:G13"/>
    <mergeCell ref="A8:G9"/>
    <mergeCell ref="A78:B78"/>
    <mergeCell ref="A83:B83"/>
    <mergeCell ref="A54:G54"/>
    <mergeCell ref="A84:B84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2015-02-12T06:32:23Z</cp:lastPrinted>
  <dcterms:created xsi:type="dcterms:W3CDTF">2015-01-31T06:15:04Z</dcterms:created>
  <dcterms:modified xsi:type="dcterms:W3CDTF">2015-02-27T09:45:54Z</dcterms:modified>
  <cp:category/>
  <cp:version/>
  <cp:contentType/>
  <cp:contentStatus/>
</cp:coreProperties>
</file>